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<sst xmlns="http://schemas.openxmlformats.org/spreadsheetml/2006/main" count="122" uniqueCount="118">
  <si>
    <t xml:space="preserve">Сведения о фактический поступлениях доходов по видам доходов</t>
  </si>
  <si>
    <t xml:space="preserve">(тыс. рублей)</t>
  </si>
  <si>
    <t xml:space="preserve">Код бюджетной классификации</t>
  </si>
  <si>
    <t xml:space="preserve">Наименование доходов</t>
  </si>
  <si>
    <t xml:space="preserve">Факт за 2023 год</t>
  </si>
  <si>
    <t xml:space="preserve">Первоначальный годовой план за 2024год</t>
  </si>
  <si>
    <t xml:space="preserve">уточненный годовой план за 2024 год</t>
  </si>
  <si>
    <t xml:space="preserve">Факт за 2024год</t>
  </si>
  <si>
    <t xml:space="preserve">% исполнения  к первонач.плана</t>
  </si>
  <si>
    <t xml:space="preserve">Примечания</t>
  </si>
  <si>
    <t xml:space="preserve">7=6/4</t>
  </si>
  <si>
    <t xml:space="preserve">1 00 00000 00 0000 000</t>
  </si>
  <si>
    <t xml:space="preserve">НАЛОГОВЫЕ И НЕНАЛОГОВЫЕ ДОХОДЫ</t>
  </si>
  <si>
    <t xml:space="preserve">1 01 02000 01 0000 000 </t>
  </si>
  <si>
    <t xml:space="preserve">Налог на доходы физических лиц</t>
  </si>
  <si>
    <t xml:space="preserve">задолж.за предыд.год</t>
  </si>
  <si>
    <t xml:space="preserve">1 03 02000 01 0000 000</t>
  </si>
  <si>
    <t xml:space="preserve">Акцизы по подакцизным товарам (продукции), производимым на территории Российской Федерации</t>
  </si>
  <si>
    <t xml:space="preserve">1 05 01000 00 0000 000</t>
  </si>
  <si>
    <t xml:space="preserve">Налог, взимаемый в связи с применением упрощенной системы налогообложения</t>
  </si>
  <si>
    <t xml:space="preserve">1 05 02000 02 0000 000</t>
  </si>
  <si>
    <t xml:space="preserve">Единый налог на вмененный доход для отдельных видов деятельности</t>
  </si>
  <si>
    <t xml:space="preserve">1 05 03000 01 0000 000</t>
  </si>
  <si>
    <t xml:space="preserve">Единый сельскохозяйственный налог</t>
  </si>
  <si>
    <t xml:space="preserve">1 05 04000 02 0000 000</t>
  </si>
  <si>
    <t xml:space="preserve">Налог, взимаемый в связи с применением патентной системы налогообложения</t>
  </si>
  <si>
    <t xml:space="preserve">Увел. кол-ва налогопл., уплачивающий налог на патент</t>
  </si>
  <si>
    <t xml:space="preserve">1 08 03000 01 0000 000</t>
  </si>
  <si>
    <t xml:space="preserve">Государственная пошлина по делам, рассматриваемым в судах общей юрисдикции, мировыми судьями</t>
  </si>
  <si>
    <t xml:space="preserve">увел.количества дел, поданных в суд</t>
  </si>
  <si>
    <t xml:space="preserve">Итого налоговых доходов</t>
  </si>
  <si>
    <t xml:space="preserve">1 11 05010 00 0000 000</t>
  </si>
  <si>
    <t xml:space="preserve">Доходы от использования имущества, находящегося  в государственной  и муниципальной собственности</t>
  </si>
  <si>
    <t xml:space="preserve">поступление задолженности за 2023г</t>
  </si>
  <si>
    <t xml:space="preserve">1 11 05030 00 0000 000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</si>
  <si>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</si>
  <si>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1 11 05320 00 0000 000</t>
  </si>
  <si>
    <t xml:space="preserve"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</si>
  <si>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Расторгнут договор</t>
  </si>
  <si>
    <t xml:space="preserve">1 11 07010 00 0000 000</t>
  </si>
  <si>
    <t xml:space="preserve"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</si>
  <si>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1 12 01000 01 0000 000</t>
  </si>
  <si>
    <t xml:space="preserve">Плата за негативное воздействие на окружающую среду</t>
  </si>
  <si>
    <t xml:space="preserve">1 13 02990 00 0000 000</t>
  </si>
  <si>
    <t xml:space="preserve">Прочие доходы от компенсации затрат государства</t>
  </si>
  <si>
    <t xml:space="preserve">1 14 02000 00 0000 000</t>
  </si>
  <si>
    <t xml:space="preserve">Доходы от реализации имущества, находящегося в государственной и муниципальной собственности(за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</si>
  <si>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1 14 06000 00 0000 430</t>
  </si>
  <si>
    <t xml:space="preserve"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</si>
  <si>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увеличено количество желающих купли-продажи</t>
  </si>
  <si>
    <t xml:space="preserve">1 16 00000 00 0000 000</t>
  </si>
  <si>
    <t xml:space="preserve">Штрафы, санкции, возмещение ущерба</t>
  </si>
  <si>
    <t xml:space="preserve">Поступления носят разовый характер</t>
  </si>
  <si>
    <t xml:space="preserve">Итого неналоговых доходов</t>
  </si>
  <si>
    <t xml:space="preserve">2 00 00000 00 0000 000</t>
  </si>
  <si>
    <t xml:space="preserve">БЕЗВОЗМЕЗДНЫЕ ПОСТУПЛЕНИЯ</t>
  </si>
  <si>
    <t xml:space="preserve">Дополнительное поступление целевых средств из областного бюджета для решения вопросов местного значения</t>
  </si>
  <si>
    <t xml:space="preserve">2 02 10000 05 0000 000</t>
  </si>
  <si>
    <t xml:space="preserve">Дотации бюджетам муниципальных районов на выравнивание бюджетной обеспеченности</t>
  </si>
  <si>
    <t xml:space="preserve">Дотации бюджетам муниципальных районов на поддержку мер по обеспечению сбалансированности бюджетов </t>
  </si>
  <si>
    <t xml:space="preserve">2 02 10000 005 0000 000</t>
  </si>
  <si>
    <t xml:space="preserve">Дотации бюджетам муниципальных районов на материал.стимулирование по  платежеспособности и оценке кач.упр.финансами</t>
  </si>
  <si>
    <t xml:space="preserve">2 02 20077 05 00000 000</t>
  </si>
  <si>
    <t xml:space="preserve">2 02 20000 05 0000 000</t>
  </si>
  <si>
    <t xml:space="preserve">Субсидии бюджетам муниципальных районов </t>
  </si>
  <si>
    <t xml:space="preserve">38004,1</t>
  </si>
  <si>
    <t xml:space="preserve">164832,2</t>
  </si>
  <si>
    <t xml:space="preserve">2 02 25097 05 0000 000</t>
  </si>
  <si>
    <t xml:space="preserve"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</si>
  <si>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2 02 25299 05 0000 000</t>
  </si>
  <si>
    <t xml:space="preserve"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</si>
  <si>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2 02 25304 05 0000 000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</si>
  <si>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</si>
  <si>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2 02 25491 05 0000 000</t>
  </si>
  <si>
    <t xml:space="preserve">2 02 25497 05 0000 000</t>
  </si>
  <si>
    <t xml:space="preserve">Субсидии бюджетам муниципальных районов на реализацию мероприятий по обеспечению жильем молодых семей</t>
  </si>
  <si>
    <t xml:space="preserve">2 02 25519 05 00000 000</t>
  </si>
  <si>
    <t xml:space="preserve">Субсидии бюджетам муниципальных районов на поддержку отрасли культуры</t>
  </si>
  <si>
    <t xml:space="preserve">2 02 25555 05 0000 000</t>
  </si>
  <si>
    <t xml:space="preserve">Субсидии бюджетам муниципальных районов на реализацию программ формирования современной городской среды</t>
  </si>
  <si>
    <t xml:space="preserve">2 02 25576 05 0000 000</t>
  </si>
  <si>
    <t xml:space="preserve">2 02 29999 05 0000 000</t>
  </si>
  <si>
    <t xml:space="preserve">Прочие субсидии бюджетам муниципальных районов</t>
  </si>
  <si>
    <t xml:space="preserve">2 02 30000 05 0000 000</t>
  </si>
  <si>
    <t xml:space="preserve">Субвенции бюджетам муниципальных районов </t>
  </si>
  <si>
    <t xml:space="preserve">71186,4</t>
  </si>
  <si>
    <t xml:space="preserve">79991,35</t>
  </si>
  <si>
    <t xml:space="preserve">2 02 30024 05 0000 150</t>
  </si>
  <si>
    <t xml:space="preserve">Субвенции бюджетам муниципальных районов на выполнение передаваемых полномочий субъектов Российской Федерации</t>
  </si>
  <si>
    <t xml:space="preserve">2 02 30029 05 0000 000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</si>
  <si>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</si>
  <si>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2 02 35082 05 0000 000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</si>
  <si>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</si>
  <si>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2 02 35118 05 0000 000</t>
  </si>
  <si>
    <t xml:space="preserve"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</si>
  <si>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2 02 35120 0 50000 000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</si>
  <si>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</si>
  <si>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2 02 35469 05 0000 000</t>
  </si>
  <si>
    <t xml:space="preserve">Субвенции бюджетам муниципальных районов на проведение Всероссийской переписи населения 2020 года</t>
  </si>
  <si>
    <t xml:space="preserve">2 02 40000 05 0000 000</t>
  </si>
  <si>
    <t xml:space="preserve">Иные межбюджетные трансферты бюджетам муниципальных районов </t>
  </si>
  <si>
    <t xml:space="preserve">5281</t>
  </si>
  <si>
    <t xml:space="preserve">10117,4</t>
  </si>
  <si>
    <t xml:space="preserve">2 02 45160 05 0000 000</t>
  </si>
  <si>
    <t xml:space="preserve"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</si>
  <si>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 xml:space="preserve">2 02 45303 05 0000 000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</si>
  <si>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</si>
  <si>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2 02 49999 05 0000 000</t>
  </si>
  <si>
    <t xml:space="preserve">Прочие межбюджетные трансферты, передаваемые бюджетам муниципальных районов</t>
  </si>
  <si>
    <t xml:space="preserve">2 02 45160 0 50000  000</t>
  </si>
  <si>
    <t xml:space="preserve"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</t>
  </si>
  <si>
    <t xml:space="preserve">2 04 00000 05 0000 000</t>
  </si>
  <si>
    <t xml:space="preserve">Добровольные пожертвования</t>
  </si>
  <si>
    <t xml:space="preserve">134,7</t>
  </si>
  <si>
    <t xml:space="preserve">2 07 00000 05 0000 000</t>
  </si>
  <si>
    <t xml:space="preserve">Поступления от негосударственных  организаций </t>
  </si>
  <si>
    <t xml:space="preserve">0</t>
  </si>
  <si>
    <t xml:space="preserve">всего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</si>
</sst>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0"/>
    <numFmt numFmtId="167" formatCode="#,##0.00"/>
    <numFmt numFmtId="168" formatCode="_-* #,##0.00\ _₽_-;\-* #,##0.00\ _₽_-;_-* \-??\ _₽_-;_-@_-"/>
    <numFmt numFmtId="169" formatCode="_-* #,##0.0\ _₽_-;\-* #,##0.0\ _₽_-;_-* \-??\ _₽_-;_-@_-"/>
    <numFmt numFmtId="170" formatCode="_-* #,##0.0\ _₽_-;\-* #,##0.0\ _₽_-;_-* \-?\ _₽_-;_-@_-"/>
    <numFmt numFmtId="171" formatCode="#,##0.0"/>
  </numFmts>
  <fonts count="16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i val="true"/>
      <sz val="9"/>
      <color rgb="FF000000"/>
      <name val="Cambria"/>
      <family val="1"/>
      <charset val="204"/>
    </font>
    <font>
      <i val="true"/>
      <sz val="9"/>
      <color rgb="FF000000"/>
      <name val="Calibri"/>
      <family val="0"/>
      <charset val="1"/>
    </font>
    <font>
      <b val="true"/>
      <sz val="14"/>
      <color rgb="FF000000"/>
      <name val="Calibri"/>
      <family val="2"/>
      <charset val="204"/>
    </font>
    <font>
      <sz val="14"/>
      <color rgb="FF000000"/>
      <name val="Calibri"/>
      <family val="2"/>
      <charset val="204"/>
    </font>
    <font>
      <b val="true"/>
      <sz val="11"/>
      <color rgb="FF000000"/>
      <name val="Calibri"/>
      <family val="2"/>
      <charset val="204"/>
    </font>
    <font>
      <i val="true"/>
      <sz val="11"/>
      <color rgb="FF000000"/>
      <name val="Calibri"/>
      <family val="2"/>
      <charset val="204"/>
    </font>
    <font>
      <b val="true"/>
      <i val="true"/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1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5" fillId="0" borderId="1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6" fontId="5" fillId="0" borderId="2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7" fontId="5" fillId="0" borderId="2" applyFont="true" applyBorder="true" applyAlignment="true" applyProtection="true">
      <alignment horizontal="right" vertical="center" textRotation="0" wrapText="false" indent="0" shrinkToFit="true"/>
      <protection locked="true" hidden="false"/>
    </xf>
  </cellStyleXfs>
  <cellXfs count="6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8" fillId="0" borderId="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1" fontId="0" fillId="2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2" borderId="2" xfId="1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1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2" xfId="1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10" fillId="0" borderId="2" xfId="1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0" fontId="0" fillId="2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2" borderId="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8" fillId="0" borderId="2" xfId="1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11" fillId="0" borderId="2" xfId="1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11" fillId="0" borderId="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11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2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2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11" fillId="2" borderId="2" xfId="1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11" fillId="2" borderId="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2" fillId="2" borderId="2" xfId="22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5" fontId="13" fillId="2" borderId="2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2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2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3" fillId="2" borderId="2" xfId="23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70" fontId="11" fillId="2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4" fillId="2" borderId="2" xfId="22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5" fontId="11" fillId="2" borderId="2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2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2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1" fillId="2" borderId="2" xfId="23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70" fontId="11" fillId="2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2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2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2" borderId="2" xfId="15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5" fontId="14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2" borderId="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1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2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2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2" fillId="2" borderId="2" xfId="23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70" fontId="0" fillId="2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2" fillId="2" borderId="2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2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2" borderId="2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xl29" xfId="20"/>
    <cellStyle name="xl29 2" xfId="21"/>
    <cellStyle name="xl40 2" xfId="22"/>
    <cellStyle name="xl46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55"/>
  <sheetViews>
    <sheetView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J31" activeCellId="0" sqref="J31"/>
    </sheetView>
  </sheetViews>
  <sheetFormatPr defaultColWidth="8.453125" defaultRowHeight="13.8" zeroHeight="false" outlineLevelRow="0" outlineLevelCol="0"/>
  <cols>
    <col collapsed="false" customWidth="true" hidden="false" outlineLevel="0" max="1" min="1" style="1" width="21.43"/>
    <col collapsed="false" customWidth="true" hidden="false" outlineLevel="0" max="2" min="2" style="1" width="34.39"/>
    <col collapsed="false" customWidth="true" hidden="false" outlineLevel="0" max="3" min="3" style="1" width="12.71"/>
    <col collapsed="false" customWidth="true" hidden="false" outlineLevel="0" max="4" min="4" style="1" width="13.29"/>
    <col collapsed="false" customWidth="true" hidden="false" outlineLevel="0" max="6" min="5" style="1" width="12.42"/>
    <col collapsed="false" customWidth="true" hidden="false" outlineLevel="0" max="7" min="7" style="2" width="14.46"/>
    <col collapsed="false" customWidth="true" hidden="false" outlineLevel="0" max="8" min="8" style="1" width="23.74"/>
  </cols>
  <sheetData>
    <row r="1" customFormat="false" ht="17.35" hidden="false" customHeight="false" outlineLevel="0" collapsed="false">
      <c r="C1" s="3" t="s">
        <v>0</v>
      </c>
      <c r="D1" s="3"/>
      <c r="E1" s="3"/>
      <c r="F1" s="3"/>
      <c r="G1" s="4"/>
    </row>
    <row r="3" customFormat="false" ht="13.8" hidden="false" customHeight="false" outlineLevel="0" collapsed="false">
      <c r="F3" s="1" t="s">
        <v>1</v>
      </c>
    </row>
    <row r="4" customFormat="false" ht="48" hidden="false" customHeight="false" outlineLevel="0" collapsed="false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6" t="s">
        <v>8</v>
      </c>
      <c r="H4" s="5" t="s">
        <v>9</v>
      </c>
    </row>
    <row r="5" customFormat="false" ht="13.8" hidden="false" customHeight="false" outlineLevel="0" collapsed="false">
      <c r="A5" s="7" t="n">
        <v>1</v>
      </c>
      <c r="B5" s="7" t="n">
        <v>2</v>
      </c>
      <c r="C5" s="7" t="n">
        <v>3</v>
      </c>
      <c r="D5" s="7" t="n">
        <v>4</v>
      </c>
      <c r="E5" s="7" t="n">
        <v>5</v>
      </c>
      <c r="F5" s="7" t="n">
        <v>6</v>
      </c>
      <c r="G5" s="8" t="s">
        <v>10</v>
      </c>
      <c r="H5" s="7" t="n">
        <v>8</v>
      </c>
    </row>
    <row r="6" customFormat="false" ht="18" hidden="false" customHeight="true" outlineLevel="0" collapsed="false">
      <c r="A6" s="9" t="s">
        <v>11</v>
      </c>
      <c r="B6" s="9" t="s">
        <v>12</v>
      </c>
      <c r="C6" s="10" t="n">
        <f aca="false">C14+C25</f>
        <v>49012.1</v>
      </c>
      <c r="D6" s="10" t="n">
        <f aca="false">D14+D25</f>
        <v>45810</v>
      </c>
      <c r="E6" s="10" t="n">
        <f aca="false">E14+E25</f>
        <v>56529</v>
      </c>
      <c r="F6" s="10" t="n">
        <f aca="false">F14+F25</f>
        <v>61028.6</v>
      </c>
      <c r="G6" s="11" t="n">
        <f aca="false">F6/D6*100</f>
        <v>133.221130757477</v>
      </c>
      <c r="H6" s="12"/>
    </row>
    <row r="7" customFormat="false" ht="25.5" hidden="false" customHeight="true" outlineLevel="0" collapsed="false">
      <c r="A7" s="13" t="s">
        <v>13</v>
      </c>
      <c r="B7" s="14" t="s">
        <v>14</v>
      </c>
      <c r="C7" s="15" t="n">
        <v>23468.1</v>
      </c>
      <c r="D7" s="16" t="n">
        <v>23997</v>
      </c>
      <c r="E7" s="15" t="n">
        <v>28104.3</v>
      </c>
      <c r="F7" s="12" t="n">
        <v>30856.5</v>
      </c>
      <c r="G7" s="11" t="n">
        <f aca="false">F7/D7*100</f>
        <v>128.584823102888</v>
      </c>
      <c r="H7" s="14" t="s">
        <v>15</v>
      </c>
    </row>
    <row r="8" customFormat="false" ht="37" hidden="false" customHeight="true" outlineLevel="0" collapsed="false">
      <c r="A8" s="13" t="s">
        <v>16</v>
      </c>
      <c r="B8" s="14" t="s">
        <v>17</v>
      </c>
      <c r="C8" s="15" t="n">
        <v>13705.7</v>
      </c>
      <c r="D8" s="16" t="n">
        <v>14650</v>
      </c>
      <c r="E8" s="15" t="n">
        <v>14650</v>
      </c>
      <c r="F8" s="12" t="n">
        <v>15714.6</v>
      </c>
      <c r="G8" s="11" t="n">
        <f aca="false">F8/D8*100</f>
        <v>107.266894197952</v>
      </c>
      <c r="H8" s="13"/>
    </row>
    <row r="9" customFormat="false" ht="36.5" hidden="false" customHeight="false" outlineLevel="0" collapsed="false">
      <c r="A9" s="13" t="s">
        <v>18</v>
      </c>
      <c r="B9" s="14" t="s">
        <v>19</v>
      </c>
      <c r="C9" s="15" t="n">
        <v>2778.6</v>
      </c>
      <c r="D9" s="16" t="n">
        <v>2318</v>
      </c>
      <c r="E9" s="15" t="n">
        <v>2531.8</v>
      </c>
      <c r="F9" s="12" t="n">
        <v>2644.5</v>
      </c>
      <c r="G9" s="11" t="n">
        <f aca="false">F9/D9*100</f>
        <v>114.085418464193</v>
      </c>
      <c r="H9" s="14" t="s">
        <v>15</v>
      </c>
    </row>
    <row r="10" customFormat="false" ht="25" hidden="false" customHeight="false" outlineLevel="0" collapsed="false">
      <c r="A10" s="12" t="s">
        <v>20</v>
      </c>
      <c r="B10" s="17" t="s">
        <v>21</v>
      </c>
      <c r="C10" s="18" t="n">
        <v>10.3</v>
      </c>
      <c r="D10" s="19" t="n">
        <v>0</v>
      </c>
      <c r="E10" s="18" t="n">
        <v>8.2</v>
      </c>
      <c r="F10" s="12" t="n">
        <v>8.2</v>
      </c>
      <c r="G10" s="11" t="n">
        <v>0</v>
      </c>
      <c r="H10" s="17"/>
    </row>
    <row r="11" customFormat="false" ht="24" hidden="false" customHeight="true" outlineLevel="0" collapsed="false">
      <c r="A11" s="13" t="s">
        <v>22</v>
      </c>
      <c r="B11" s="14" t="s">
        <v>23</v>
      </c>
      <c r="C11" s="15" t="n">
        <v>21.3</v>
      </c>
      <c r="D11" s="16" t="n">
        <v>12</v>
      </c>
      <c r="E11" s="15" t="n">
        <v>18</v>
      </c>
      <c r="F11" s="12" t="n">
        <v>18</v>
      </c>
      <c r="G11" s="11" t="n">
        <f aca="false">F11/D11*100</f>
        <v>150</v>
      </c>
      <c r="H11" s="14"/>
    </row>
    <row r="12" customFormat="false" ht="34.5" hidden="false" customHeight="true" outlineLevel="0" collapsed="false">
      <c r="A12" s="13" t="s">
        <v>24</v>
      </c>
      <c r="B12" s="14" t="s">
        <v>25</v>
      </c>
      <c r="C12" s="15" t="n">
        <v>48.9</v>
      </c>
      <c r="D12" s="16" t="n">
        <v>217</v>
      </c>
      <c r="E12" s="15" t="n">
        <v>280</v>
      </c>
      <c r="F12" s="12" t="n">
        <v>243.4</v>
      </c>
      <c r="G12" s="11" t="n">
        <f aca="false">F12/D12*100</f>
        <v>112.165898617512</v>
      </c>
      <c r="H12" s="17" t="s">
        <v>26</v>
      </c>
    </row>
    <row r="13" customFormat="false" ht="37.5" hidden="false" customHeight="true" outlineLevel="0" collapsed="false">
      <c r="A13" s="13" t="s">
        <v>27</v>
      </c>
      <c r="B13" s="14" t="s">
        <v>28</v>
      </c>
      <c r="C13" s="16" t="n">
        <v>611</v>
      </c>
      <c r="D13" s="16" t="n">
        <v>610</v>
      </c>
      <c r="E13" s="15" t="n">
        <v>905</v>
      </c>
      <c r="F13" s="15" t="n">
        <v>1324.8</v>
      </c>
      <c r="G13" s="11" t="n">
        <f aca="false">F13/D13*100</f>
        <v>217.180327868852</v>
      </c>
      <c r="H13" s="14" t="s">
        <v>29</v>
      </c>
    </row>
    <row r="14" customFormat="false" ht="23.5" hidden="false" customHeight="true" outlineLevel="0" collapsed="false">
      <c r="A14" s="20"/>
      <c r="B14" s="21" t="s">
        <v>30</v>
      </c>
      <c r="C14" s="22" t="n">
        <f aca="false">SUM(C7:C13)</f>
        <v>40643.9</v>
      </c>
      <c r="D14" s="22" t="n">
        <f aca="false">SUM(D7:D13)</f>
        <v>41804</v>
      </c>
      <c r="E14" s="22" t="n">
        <f aca="false">SUM(E7:E13)</f>
        <v>46497.3</v>
      </c>
      <c r="F14" s="22" t="n">
        <f aca="false">SUM(F7:F13)</f>
        <v>50810</v>
      </c>
      <c r="G14" s="11" t="n">
        <f aca="false">F14/D14*100</f>
        <v>121.543392976749</v>
      </c>
      <c r="H14" s="12"/>
    </row>
    <row r="15" customFormat="false" ht="35.5" hidden="false" customHeight="true" outlineLevel="0" collapsed="false">
      <c r="A15" s="13" t="s">
        <v>31</v>
      </c>
      <c r="B15" s="14" t="s">
        <v>32</v>
      </c>
      <c r="C15" s="15" t="n">
        <v>4731.7</v>
      </c>
      <c r="D15" s="16" t="n">
        <v>2925</v>
      </c>
      <c r="E15" s="15" t="n">
        <v>4624</v>
      </c>
      <c r="F15" s="12" t="n">
        <v>4831.4</v>
      </c>
      <c r="G15" s="11" t="n">
        <f aca="false">F15/D15*100</f>
        <v>165.176068376068</v>
      </c>
      <c r="H15" s="14" t="s">
        <v>33</v>
      </c>
    </row>
    <row r="16" customFormat="false" ht="97.5" hidden="true" customHeight="true" outlineLevel="0" collapsed="false">
      <c r="A16" s="12" t="s">
        <v>34</v>
      </c>
      <c r="B16" s="17" t="s">
        <v>35</v>
      </c>
      <c r="C16" s="12"/>
      <c r="D16" s="19"/>
      <c r="E16" s="12"/>
      <c r="F16" s="12"/>
      <c r="G16" s="11"/>
      <c r="H16" s="12"/>
    </row>
    <row r="17" customFormat="false" ht="63.5" hidden="true" customHeight="true" outlineLevel="0" collapsed="false">
      <c r="A17" s="13" t="s">
        <v>36</v>
      </c>
      <c r="B17" s="14" t="s">
        <v>37</v>
      </c>
      <c r="C17" s="13"/>
      <c r="D17" s="16"/>
      <c r="E17" s="13"/>
      <c r="F17" s="12"/>
      <c r="G17" s="23"/>
      <c r="H17" s="13" t="s">
        <v>38</v>
      </c>
    </row>
    <row r="18" customFormat="false" ht="89" hidden="true" customHeight="true" outlineLevel="0" collapsed="false">
      <c r="A18" s="13" t="s">
        <v>39</v>
      </c>
      <c r="B18" s="14" t="s">
        <v>40</v>
      </c>
      <c r="C18" s="13"/>
      <c r="D18" s="16"/>
      <c r="E18" s="13"/>
      <c r="F18" s="12"/>
      <c r="G18" s="23"/>
      <c r="H18" s="14"/>
    </row>
    <row r="19" customFormat="false" ht="124.5" hidden="true" customHeight="true" outlineLevel="0" collapsed="false">
      <c r="A19" s="13"/>
      <c r="B19" s="14"/>
      <c r="C19" s="24"/>
      <c r="D19" s="16"/>
      <c r="E19" s="24"/>
      <c r="F19" s="12"/>
      <c r="G19" s="23"/>
      <c r="H19" s="13"/>
    </row>
    <row r="20" customFormat="false" ht="25" hidden="false" customHeight="true" outlineLevel="0" collapsed="false">
      <c r="A20" s="13" t="s">
        <v>41</v>
      </c>
      <c r="B20" s="14" t="s">
        <v>42</v>
      </c>
      <c r="C20" s="24" t="n">
        <v>103.4</v>
      </c>
      <c r="D20" s="16" t="n">
        <v>161</v>
      </c>
      <c r="E20" s="24" t="n">
        <v>161</v>
      </c>
      <c r="F20" s="12" t="n">
        <v>104.5</v>
      </c>
      <c r="G20" s="11" t="n">
        <f aca="false">F20/D20*100</f>
        <v>64.9068322981366</v>
      </c>
      <c r="H20" s="13"/>
    </row>
    <row r="21" customFormat="false" ht="25" hidden="true" customHeight="false" outlineLevel="0" collapsed="false">
      <c r="A21" s="12" t="s">
        <v>43</v>
      </c>
      <c r="B21" s="17" t="s">
        <v>44</v>
      </c>
      <c r="C21" s="12"/>
      <c r="D21" s="19"/>
      <c r="E21" s="12"/>
      <c r="F21" s="12"/>
      <c r="G21" s="11"/>
      <c r="H21" s="17"/>
    </row>
    <row r="22" customFormat="false" ht="102.5" hidden="true" customHeight="true" outlineLevel="0" collapsed="false">
      <c r="A22" s="13" t="s">
        <v>45</v>
      </c>
      <c r="B22" s="14" t="s">
        <v>46</v>
      </c>
      <c r="C22" s="24"/>
      <c r="D22" s="16"/>
      <c r="E22" s="24"/>
      <c r="F22" s="12"/>
      <c r="G22" s="23"/>
      <c r="H22" s="14"/>
    </row>
    <row r="23" customFormat="false" ht="26.5" hidden="false" customHeight="true" outlineLevel="0" collapsed="false">
      <c r="A23" s="13" t="s">
        <v>47</v>
      </c>
      <c r="B23" s="14" t="s">
        <v>48</v>
      </c>
      <c r="C23" s="24" t="n">
        <v>2481.9</v>
      </c>
      <c r="D23" s="16" t="n">
        <v>100</v>
      </c>
      <c r="E23" s="24" t="n">
        <v>4552.5</v>
      </c>
      <c r="F23" s="12" t="n">
        <v>4576</v>
      </c>
      <c r="G23" s="11" t="n">
        <v>0</v>
      </c>
      <c r="H23" s="14" t="s">
        <v>49</v>
      </c>
    </row>
    <row r="24" customFormat="false" ht="30.5" hidden="false" customHeight="true" outlineLevel="0" collapsed="false">
      <c r="A24" s="13" t="s">
        <v>50</v>
      </c>
      <c r="B24" s="14" t="s">
        <v>51</v>
      </c>
      <c r="C24" s="24" t="n">
        <v>1051.2</v>
      </c>
      <c r="D24" s="16" t="n">
        <v>820</v>
      </c>
      <c r="E24" s="24" t="n">
        <v>694.2</v>
      </c>
      <c r="F24" s="12" t="n">
        <v>707.1</v>
      </c>
      <c r="G24" s="11" t="n">
        <f aca="false">F24/D24*100</f>
        <v>86.2317073170732</v>
      </c>
      <c r="H24" s="13" t="s">
        <v>52</v>
      </c>
    </row>
    <row r="25" customFormat="false" ht="27" hidden="false" customHeight="true" outlineLevel="0" collapsed="false">
      <c r="A25" s="12"/>
      <c r="B25" s="21" t="s">
        <v>53</v>
      </c>
      <c r="C25" s="22" t="n">
        <f aca="false">C15+C16+C17+C18+C19+C20+C21+C22+C23+C24</f>
        <v>8368.2</v>
      </c>
      <c r="D25" s="22" t="n">
        <f aca="false">D15+D16+D17+D18+D19+D20+D21+D22+D23+D24</f>
        <v>4006</v>
      </c>
      <c r="E25" s="22" t="n">
        <f aca="false">E15+E16+E17+E18+E19+E20+E21+E22+E23+E24</f>
        <v>10031.7</v>
      </c>
      <c r="F25" s="22" t="n">
        <v>10218.6</v>
      </c>
      <c r="G25" s="11" t="n">
        <f aca="false">F25/D25*100</f>
        <v>255.082376435347</v>
      </c>
      <c r="H25" s="12"/>
    </row>
    <row r="26" customFormat="false" ht="19.5" hidden="false" customHeight="true" outlineLevel="0" collapsed="false">
      <c r="A26" s="9" t="s">
        <v>54</v>
      </c>
      <c r="B26" s="25" t="s">
        <v>55</v>
      </c>
      <c r="C26" s="26" t="n">
        <v>175638.2</v>
      </c>
      <c r="D26" s="26" t="n">
        <v>182989.5</v>
      </c>
      <c r="E26" s="26" t="n">
        <v>330056.5</v>
      </c>
      <c r="F26" s="26" t="n">
        <v>319021.3</v>
      </c>
      <c r="G26" s="11" t="n">
        <f aca="false">F26/D26*100</f>
        <v>174.338582268382</v>
      </c>
      <c r="H26" s="17" t="s">
        <v>56</v>
      </c>
    </row>
    <row r="27" customFormat="false" ht="39.5" hidden="false" customHeight="false" outlineLevel="0" collapsed="false">
      <c r="A27" s="12" t="s">
        <v>57</v>
      </c>
      <c r="B27" s="27" t="s">
        <v>58</v>
      </c>
      <c r="C27" s="28" t="n">
        <v>54056</v>
      </c>
      <c r="D27" s="28" t="n">
        <v>58518</v>
      </c>
      <c r="E27" s="29" t="n">
        <v>58518</v>
      </c>
      <c r="F27" s="29" t="n">
        <v>58518</v>
      </c>
      <c r="G27" s="30" t="n">
        <f aca="false">F27/D27*100</f>
        <v>100</v>
      </c>
      <c r="H27" s="12"/>
    </row>
    <row r="28" customFormat="false" ht="52.5" hidden="false" customHeight="true" outlineLevel="0" collapsed="false">
      <c r="A28" s="31" t="s">
        <v>57</v>
      </c>
      <c r="B28" s="32" t="s">
        <v>59</v>
      </c>
      <c r="C28" s="33" t="n">
        <v>16153</v>
      </c>
      <c r="D28" s="33" t="n">
        <v>10000</v>
      </c>
      <c r="E28" s="34" t="n">
        <v>16597.6</v>
      </c>
      <c r="F28" s="34" t="n">
        <v>16597.6</v>
      </c>
      <c r="G28" s="30" t="n">
        <f aca="false">F28/D28*100</f>
        <v>165.976</v>
      </c>
      <c r="H28" s="13"/>
    </row>
    <row r="29" customFormat="false" ht="52" hidden="false" customHeight="false" outlineLevel="0" collapsed="false">
      <c r="A29" s="31" t="s">
        <v>60</v>
      </c>
      <c r="B29" s="32" t="s">
        <v>61</v>
      </c>
      <c r="C29" s="33" t="n">
        <v>800</v>
      </c>
      <c r="D29" s="33" t="n">
        <v>0</v>
      </c>
      <c r="E29" s="34" t="n">
        <v>0</v>
      </c>
      <c r="F29" s="34" t="n">
        <v>0</v>
      </c>
      <c r="G29" s="30" t="n">
        <v>0</v>
      </c>
      <c r="H29" s="13"/>
    </row>
    <row r="30" customFormat="false" ht="70.5" hidden="true" customHeight="true" outlineLevel="0" collapsed="false">
      <c r="A30" s="35" t="s">
        <v>62</v>
      </c>
      <c r="B30" s="36"/>
      <c r="C30" s="37"/>
      <c r="D30" s="38"/>
      <c r="E30" s="38"/>
      <c r="F30" s="39"/>
      <c r="G30" s="40"/>
      <c r="H30" s="13"/>
    </row>
    <row r="31" customFormat="false" ht="33.5" hidden="false" customHeight="true" outlineLevel="0" collapsed="false">
      <c r="A31" s="41" t="s">
        <v>63</v>
      </c>
      <c r="B31" s="42" t="s">
        <v>64</v>
      </c>
      <c r="C31" s="43" t="n">
        <v>23895.2</v>
      </c>
      <c r="D31" s="44" t="s">
        <v>65</v>
      </c>
      <c r="E31" s="44" t="s">
        <v>66</v>
      </c>
      <c r="F31" s="45" t="n">
        <v>154114.8</v>
      </c>
      <c r="G31" s="46" t="n">
        <f aca="false">F31/D31*100</f>
        <v>405.521509521341</v>
      </c>
      <c r="H31" s="13"/>
    </row>
    <row r="32" customFormat="false" ht="132.5" hidden="true" customHeight="true" outlineLevel="0" collapsed="false">
      <c r="A32" s="41" t="s">
        <v>67</v>
      </c>
      <c r="B32" s="42" t="s">
        <v>68</v>
      </c>
      <c r="C32" s="43"/>
      <c r="D32" s="44"/>
      <c r="E32" s="44"/>
      <c r="F32" s="45"/>
      <c r="G32" s="46" t="e">
        <f aca="false">F32/D32*100</f>
        <v>#DIV/0!</v>
      </c>
      <c r="H32" s="13"/>
    </row>
    <row r="33" customFormat="false" ht="87.5" hidden="true" customHeight="true" outlineLevel="0" collapsed="false">
      <c r="A33" s="41" t="s">
        <v>69</v>
      </c>
      <c r="B33" s="42" t="s">
        <v>70</v>
      </c>
      <c r="C33" s="43"/>
      <c r="D33" s="44"/>
      <c r="E33" s="44"/>
      <c r="F33" s="45"/>
      <c r="G33" s="46" t="e">
        <f aca="false">F33/D33*100</f>
        <v>#DIV/0!</v>
      </c>
      <c r="H33" s="13"/>
    </row>
    <row r="34" customFormat="false" ht="89.5" hidden="true" customHeight="false" outlineLevel="0" collapsed="false">
      <c r="A34" s="41" t="s">
        <v>71</v>
      </c>
      <c r="B34" s="42" t="s">
        <v>72</v>
      </c>
      <c r="C34" s="43"/>
      <c r="D34" s="44"/>
      <c r="E34" s="44"/>
      <c r="F34" s="45"/>
      <c r="G34" s="46" t="e">
        <f aca="false">F34/D34*100</f>
        <v>#DIV/0!</v>
      </c>
      <c r="H34" s="13"/>
    </row>
    <row r="35" customFormat="false" ht="77" hidden="true" customHeight="false" outlineLevel="0" collapsed="false">
      <c r="A35" s="41" t="s">
        <v>73</v>
      </c>
      <c r="B35" s="42" t="s">
        <v>68</v>
      </c>
      <c r="C35" s="43"/>
      <c r="D35" s="44"/>
      <c r="E35" s="44"/>
      <c r="F35" s="45"/>
      <c r="G35" s="46"/>
      <c r="H35" s="13"/>
    </row>
    <row r="36" customFormat="false" ht="52" hidden="true" customHeight="false" outlineLevel="0" collapsed="false">
      <c r="A36" s="41" t="s">
        <v>74</v>
      </c>
      <c r="B36" s="42" t="s">
        <v>75</v>
      </c>
      <c r="C36" s="43"/>
      <c r="D36" s="44"/>
      <c r="E36" s="44"/>
      <c r="F36" s="45"/>
      <c r="G36" s="46"/>
      <c r="H36" s="13"/>
    </row>
    <row r="37" customFormat="false" ht="39.5" hidden="true" customHeight="false" outlineLevel="0" collapsed="false">
      <c r="A37" s="41" t="s">
        <v>76</v>
      </c>
      <c r="B37" s="42" t="s">
        <v>77</v>
      </c>
      <c r="C37" s="43"/>
      <c r="D37" s="44"/>
      <c r="E37" s="44"/>
      <c r="F37" s="45"/>
      <c r="G37" s="46"/>
      <c r="H37" s="13"/>
    </row>
    <row r="38" customFormat="false" ht="52" hidden="true" customHeight="false" outlineLevel="0" collapsed="false">
      <c r="A38" s="41" t="s">
        <v>78</v>
      </c>
      <c r="B38" s="42" t="s">
        <v>79</v>
      </c>
      <c r="C38" s="43"/>
      <c r="D38" s="44"/>
      <c r="E38" s="44"/>
      <c r="F38" s="45"/>
      <c r="G38" s="46" t="e">
        <f aca="false">F38/D38*100</f>
        <v>#DIV/0!</v>
      </c>
      <c r="H38" s="13"/>
    </row>
    <row r="39" customFormat="false" ht="13.8" hidden="true" customHeight="false" outlineLevel="0" collapsed="false">
      <c r="A39" s="41" t="s">
        <v>80</v>
      </c>
      <c r="B39" s="42"/>
      <c r="C39" s="43"/>
      <c r="D39" s="44"/>
      <c r="E39" s="44"/>
      <c r="F39" s="45"/>
      <c r="G39" s="46"/>
      <c r="H39" s="13"/>
    </row>
    <row r="40" customFormat="false" ht="27" hidden="true" customHeight="false" outlineLevel="0" collapsed="false">
      <c r="A40" s="41" t="s">
        <v>81</v>
      </c>
      <c r="B40" s="42" t="s">
        <v>82</v>
      </c>
      <c r="C40" s="47"/>
      <c r="D40" s="48"/>
      <c r="E40" s="48"/>
      <c r="F40" s="49"/>
      <c r="G40" s="46" t="e">
        <f aca="false">F40/D40*100</f>
        <v>#DIV/0!</v>
      </c>
      <c r="H40" s="13"/>
    </row>
    <row r="41" customFormat="false" ht="27" hidden="false" customHeight="false" outlineLevel="0" collapsed="false">
      <c r="A41" s="41" t="s">
        <v>83</v>
      </c>
      <c r="B41" s="42" t="s">
        <v>84</v>
      </c>
      <c r="C41" s="43" t="n">
        <v>70200.8</v>
      </c>
      <c r="D41" s="44" t="s">
        <v>85</v>
      </c>
      <c r="E41" s="44" t="s">
        <v>86</v>
      </c>
      <c r="F41" s="45" t="n">
        <v>79695.4</v>
      </c>
      <c r="G41" s="46" t="n">
        <f aca="false">F41/D41*100</f>
        <v>111.953125877977</v>
      </c>
      <c r="H41" s="13"/>
    </row>
    <row r="42" customFormat="false" ht="86.25" hidden="true" customHeight="true" outlineLevel="0" collapsed="false">
      <c r="A42" s="41" t="s">
        <v>87</v>
      </c>
      <c r="B42" s="42" t="s">
        <v>88</v>
      </c>
      <c r="C42" s="47"/>
      <c r="D42" s="48"/>
      <c r="E42" s="48"/>
      <c r="F42" s="49"/>
      <c r="G42" s="46" t="e">
        <f aca="false">F42/D42*100</f>
        <v>#DIV/0!</v>
      </c>
      <c r="H42" s="13"/>
    </row>
    <row r="43" customFormat="false" ht="102" hidden="true" customHeight="false" outlineLevel="0" collapsed="false">
      <c r="A43" s="41" t="s">
        <v>89</v>
      </c>
      <c r="B43" s="42" t="s">
        <v>90</v>
      </c>
      <c r="C43" s="43"/>
      <c r="D43" s="44"/>
      <c r="E43" s="44"/>
      <c r="F43" s="45"/>
      <c r="G43" s="46" t="e">
        <f aca="false">F43/D43*100</f>
        <v>#DIV/0!</v>
      </c>
      <c r="H43" s="13"/>
    </row>
    <row r="44" customFormat="false" ht="89.5" hidden="true" customHeight="false" outlineLevel="0" collapsed="false">
      <c r="A44" s="41" t="s">
        <v>91</v>
      </c>
      <c r="B44" s="42" t="s">
        <v>92</v>
      </c>
      <c r="C44" s="43"/>
      <c r="D44" s="44"/>
      <c r="E44" s="44"/>
      <c r="F44" s="45"/>
      <c r="G44" s="46" t="e">
        <f aca="false">F44/D44*100</f>
        <v>#DIV/0!</v>
      </c>
      <c r="H44" s="13"/>
    </row>
    <row r="45" customFormat="false" ht="64.5" hidden="true" customHeight="false" outlineLevel="0" collapsed="false">
      <c r="A45" s="41" t="s">
        <v>93</v>
      </c>
      <c r="B45" s="42" t="s">
        <v>94</v>
      </c>
      <c r="C45" s="43"/>
      <c r="D45" s="44"/>
      <c r="E45" s="44"/>
      <c r="F45" s="45"/>
      <c r="G45" s="46" t="e">
        <f aca="false">F45/D45*100</f>
        <v>#DIV/0!</v>
      </c>
      <c r="H45" s="13"/>
    </row>
    <row r="46" customFormat="false" ht="89.5" hidden="true" customHeight="false" outlineLevel="0" collapsed="false">
      <c r="A46" s="41" t="s">
        <v>95</v>
      </c>
      <c r="B46" s="42" t="s">
        <v>96</v>
      </c>
      <c r="C46" s="43"/>
      <c r="D46" s="44"/>
      <c r="E46" s="44"/>
      <c r="F46" s="45"/>
      <c r="G46" s="46" t="e">
        <f aca="false">F46/D46*100</f>
        <v>#DIV/0!</v>
      </c>
      <c r="H46" s="13"/>
    </row>
    <row r="47" customFormat="false" ht="39.5" hidden="true" customHeight="false" outlineLevel="0" collapsed="false">
      <c r="A47" s="50" t="s">
        <v>97</v>
      </c>
      <c r="B47" s="51" t="s">
        <v>98</v>
      </c>
      <c r="C47" s="52"/>
      <c r="D47" s="44"/>
      <c r="E47" s="44"/>
      <c r="F47" s="45"/>
      <c r="G47" s="46"/>
      <c r="H47" s="13"/>
    </row>
    <row r="48" customFormat="false" ht="36.5" hidden="false" customHeight="true" outlineLevel="0" collapsed="false">
      <c r="A48" s="41" t="s">
        <v>99</v>
      </c>
      <c r="B48" s="42" t="s">
        <v>100</v>
      </c>
      <c r="C48" s="43" t="n">
        <v>11038.4</v>
      </c>
      <c r="D48" s="44" t="s">
        <v>101</v>
      </c>
      <c r="E48" s="44" t="s">
        <v>102</v>
      </c>
      <c r="F48" s="45" t="n">
        <v>10095.5</v>
      </c>
      <c r="G48" s="46" t="n">
        <f aca="false">F48/D48*100</f>
        <v>191.166445748911</v>
      </c>
      <c r="H48" s="13"/>
    </row>
    <row r="49" customFormat="false" ht="125.25" hidden="true" customHeight="true" outlineLevel="0" collapsed="false">
      <c r="A49" s="50" t="s">
        <v>103</v>
      </c>
      <c r="B49" s="53" t="s">
        <v>104</v>
      </c>
      <c r="C49" s="54"/>
      <c r="D49" s="55"/>
      <c r="E49" s="55"/>
      <c r="F49" s="56"/>
      <c r="G49" s="57"/>
      <c r="H49" s="13"/>
    </row>
    <row r="50" customFormat="false" ht="106" hidden="true" customHeight="false" outlineLevel="0" collapsed="false">
      <c r="A50" s="41" t="s">
        <v>105</v>
      </c>
      <c r="B50" s="58" t="s">
        <v>106</v>
      </c>
      <c r="C50" s="59"/>
      <c r="D50" s="55"/>
      <c r="E50" s="55"/>
      <c r="F50" s="56"/>
      <c r="G50" s="57" t="e">
        <f aca="false">F50/D50*100</f>
        <v>#DIV/0!</v>
      </c>
      <c r="H50" s="13"/>
    </row>
    <row r="51" customFormat="false" ht="51" hidden="true" customHeight="true" outlineLevel="0" collapsed="false">
      <c r="A51" s="41" t="s">
        <v>107</v>
      </c>
      <c r="B51" s="58" t="s">
        <v>108</v>
      </c>
      <c r="D51" s="55"/>
      <c r="E51" s="55"/>
      <c r="F51" s="59"/>
      <c r="G51" s="57" t="e">
        <f aca="false">F51/D51*100</f>
        <v>#DIV/0!</v>
      </c>
      <c r="H51" s="13"/>
    </row>
    <row r="52" customFormat="false" ht="120.75" hidden="true" customHeight="true" outlineLevel="0" collapsed="false">
      <c r="A52" s="50" t="s">
        <v>109</v>
      </c>
      <c r="B52" s="60" t="s">
        <v>110</v>
      </c>
      <c r="D52" s="55"/>
      <c r="E52" s="55"/>
      <c r="F52" s="54"/>
      <c r="G52" s="57"/>
      <c r="H52" s="13"/>
    </row>
    <row r="53" customFormat="false" ht="34.5" hidden="false" customHeight="true" outlineLevel="0" collapsed="false">
      <c r="A53" s="50" t="s">
        <v>111</v>
      </c>
      <c r="B53" s="53" t="s">
        <v>112</v>
      </c>
      <c r="C53" s="54" t="n">
        <v>340</v>
      </c>
      <c r="D53" s="55"/>
      <c r="E53" s="55" t="s">
        <v>113</v>
      </c>
      <c r="F53" s="56" t="n">
        <v>134.7</v>
      </c>
      <c r="G53" s="46" t="n">
        <v>0</v>
      </c>
      <c r="H53" s="13"/>
    </row>
    <row r="54" customFormat="false" ht="42" hidden="true" customHeight="true" outlineLevel="0" collapsed="false">
      <c r="A54" s="50" t="s">
        <v>114</v>
      </c>
      <c r="B54" s="53" t="s">
        <v>115</v>
      </c>
      <c r="C54" s="54"/>
      <c r="D54" s="55" t="s">
        <v>116</v>
      </c>
      <c r="E54" s="55"/>
      <c r="F54" s="56"/>
      <c r="G54" s="46" t="n">
        <v>0</v>
      </c>
      <c r="H54" s="13"/>
    </row>
    <row r="55" customFormat="false" ht="24.5" hidden="false" customHeight="true" outlineLevel="0" collapsed="false">
      <c r="A55" s="9" t="s">
        <v>117</v>
      </c>
      <c r="B55" s="9" t="s">
        <v>115</v>
      </c>
      <c r="C55" s="61" t="n">
        <v>224659</v>
      </c>
      <c r="D55" s="61" t="n">
        <f aca="false">D6+D26+D53+D54</f>
        <v>228799.5</v>
      </c>
      <c r="E55" s="61" t="n">
        <f aca="false">E6+E26+E53+E54</f>
        <v>386720.2</v>
      </c>
      <c r="F55" s="61" t="n">
        <f aca="false">F6+F26+F53+F54</f>
        <v>380184.6</v>
      </c>
      <c r="G55" s="46" t="n">
        <f aca="false">F55/D55*100</f>
        <v>166.164961024827</v>
      </c>
      <c r="H55" s="12"/>
    </row>
  </sheetData>
  <mergeCells count="1">
    <mergeCell ref="A55:B55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119</TotalTime>
  <Application>LibreOffice/7.4.3.2$Windows_X86_64 LibreOffice_project/1048a8393ae2eeec98dff31b5c133c5f1d08b890</Application>
  <AppVersion>15.0000</AppVersion>
  <Company>SPecialiST RePack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2023-02-27T12:04:07Z</dcterms:created>
  <dc:creator>USER</dc:creator>
  <dc:description/>
  <dc:language>ru-RU</dc:language>
  <cp:lastModifiedBy/>
  <cp:lastPrinted>2025-03-12T15:10:12Z</cp:lastPrinted>
  <dcterms:modified xsi:type="dcterms:W3CDTF">2025-04-04T15:07:44Z</dcterms:modified>
  <cp:revision>29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